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6995" windowHeight="9750"/>
  </bookViews>
  <sheets>
    <sheet name="All" sheetId="4" r:id="rId1"/>
    <sheet name="d4g All_J" sheetId="1" r:id="rId2"/>
    <sheet name="d4m All_J" sheetId="2" r:id="rId3"/>
    <sheet name="protein All_J" sheetId="3" r:id="rId4"/>
  </sheets>
  <calcPr calcId="0"/>
</workbook>
</file>

<file path=xl/calcChain.xml><?xml version="1.0" encoding="utf-8"?>
<calcChain xmlns="http://schemas.openxmlformats.org/spreadsheetml/2006/main">
  <c r="N17" i="4"/>
  <c r="O17"/>
  <c r="M17"/>
  <c r="L17"/>
  <c r="O16"/>
  <c r="N16"/>
  <c r="M16"/>
  <c r="L16"/>
  <c r="O15"/>
  <c r="N15"/>
  <c r="M15"/>
  <c r="L15"/>
  <c r="N4"/>
  <c r="O4"/>
  <c r="N5"/>
  <c r="O5"/>
  <c r="O3"/>
  <c r="L4"/>
  <c r="M4"/>
  <c r="L5"/>
  <c r="M5"/>
  <c r="M3"/>
  <c r="N3"/>
  <c r="L3"/>
  <c r="I21"/>
  <c r="H21"/>
  <c r="I20"/>
  <c r="H20"/>
  <c r="I19"/>
  <c r="H19"/>
  <c r="I17"/>
  <c r="H17"/>
  <c r="I16"/>
  <c r="H16"/>
  <c r="I15"/>
  <c r="H15"/>
  <c r="I9"/>
  <c r="H9"/>
  <c r="I8"/>
  <c r="H8"/>
  <c r="I7"/>
  <c r="H7"/>
  <c r="H4"/>
  <c r="I4"/>
  <c r="H5"/>
  <c r="I5"/>
  <c r="I3"/>
  <c r="H3"/>
  <c r="D9"/>
  <c r="E9"/>
  <c r="F9"/>
  <c r="D21"/>
  <c r="E21"/>
  <c r="F21"/>
  <c r="D20"/>
  <c r="E20"/>
  <c r="F20"/>
  <c r="D8"/>
  <c r="E8"/>
  <c r="F8"/>
  <c r="C21"/>
  <c r="C9"/>
  <c r="C20"/>
  <c r="C8"/>
  <c r="D19"/>
  <c r="E19"/>
  <c r="F19"/>
  <c r="C19"/>
  <c r="D7"/>
  <c r="E7"/>
  <c r="F7"/>
  <c r="C7"/>
</calcChain>
</file>

<file path=xl/sharedStrings.xml><?xml version="1.0" encoding="utf-8"?>
<sst xmlns="http://schemas.openxmlformats.org/spreadsheetml/2006/main" count="62" uniqueCount="24">
  <si>
    <t>HN-HA-4.J</t>
  </si>
  <si>
    <t>HN-HA-5.J</t>
  </si>
  <si>
    <t>HN-HA-6.J</t>
  </si>
  <si>
    <t>HN-HA-7.J</t>
  </si>
  <si>
    <t>HA-HB-4.J</t>
  </si>
  <si>
    <t>HA-HB-5.J</t>
  </si>
  <si>
    <t>HA-HB-6.J</t>
  </si>
  <si>
    <t>HA-HB-7.J</t>
  </si>
  <si>
    <t>Ha_Hb</t>
  </si>
  <si>
    <t>Pep E</t>
  </si>
  <si>
    <t>Man E</t>
  </si>
  <si>
    <t>GNc E</t>
  </si>
  <si>
    <t>Pep</t>
  </si>
  <si>
    <t>Man</t>
  </si>
  <si>
    <t>GNc</t>
  </si>
  <si>
    <t>Position</t>
  </si>
  <si>
    <t>HN-Ha</t>
  </si>
  <si>
    <t>Average</t>
  </si>
  <si>
    <t>Stdev</t>
  </si>
  <si>
    <t>Exp</t>
  </si>
  <si>
    <t>Sim</t>
  </si>
  <si>
    <t>GalNAc</t>
  </si>
  <si>
    <t>stdev</t>
  </si>
  <si>
    <t>System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</si>
</sst>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HN-Ha average over 4 sites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All!$L$2</c:f>
              <c:strCache>
                <c:ptCount val="1"/>
                <c:pt idx="0">
                  <c:v>Exp</c:v>
                </c:pt>
              </c:strCache>
            </c:strRef>
          </c:tx>
          <c:errBars>
            <c:errBarType val="both"/>
            <c:errValType val="cust"/>
            <c:plus>
              <c:numRef>
                <c:f>All!$M$3:$M$5</c:f>
                <c:numCache>
                  <c:formatCode>General</c:formatCode>
                  <c:ptCount val="3"/>
                  <c:pt idx="0">
                    <c:v>0.11729592206610459</c:v>
                  </c:pt>
                  <c:pt idx="1">
                    <c:v>0.15692354826479851</c:v>
                  </c:pt>
                  <c:pt idx="2">
                    <c:v>0.41427647772960002</c:v>
                  </c:pt>
                </c:numCache>
              </c:numRef>
            </c:plus>
            <c:minus>
              <c:numRef>
                <c:f>All!$M$3:$M$5</c:f>
                <c:numCache>
                  <c:formatCode>General</c:formatCode>
                  <c:ptCount val="3"/>
                  <c:pt idx="0">
                    <c:v>0.11729592206610459</c:v>
                  </c:pt>
                  <c:pt idx="1">
                    <c:v>0.15692354826479851</c:v>
                  </c:pt>
                  <c:pt idx="2">
                    <c:v>0.41427647772960002</c:v>
                  </c:pt>
                </c:numCache>
              </c:numRef>
            </c:minus>
          </c:errBars>
          <c:cat>
            <c:strRef>
              <c:f>All!$K$3:$K$5</c:f>
              <c:strCache>
                <c:ptCount val="3"/>
                <c:pt idx="0">
                  <c:v>Pep</c:v>
                </c:pt>
                <c:pt idx="1">
                  <c:v>Man</c:v>
                </c:pt>
                <c:pt idx="2">
                  <c:v>GalNAc</c:v>
                </c:pt>
              </c:strCache>
            </c:strRef>
          </c:cat>
          <c:val>
            <c:numRef>
              <c:f>All!$L$3:$L$5</c:f>
              <c:numCache>
                <c:formatCode>General</c:formatCode>
                <c:ptCount val="3"/>
                <c:pt idx="0">
                  <c:v>7.6174999999999997</c:v>
                </c:pt>
                <c:pt idx="1">
                  <c:v>8.2874999999999996</c:v>
                </c:pt>
                <c:pt idx="2">
                  <c:v>9.2674999999999983</c:v>
                </c:pt>
              </c:numCache>
            </c:numRef>
          </c:val>
        </c:ser>
        <c:ser>
          <c:idx val="1"/>
          <c:order val="1"/>
          <c:tx>
            <c:strRef>
              <c:f>All!$N$2</c:f>
              <c:strCache>
                <c:ptCount val="1"/>
                <c:pt idx="0">
                  <c:v>Sim</c:v>
                </c:pt>
              </c:strCache>
            </c:strRef>
          </c:tx>
          <c:errBars>
            <c:errBarType val="both"/>
            <c:errValType val="cust"/>
            <c:plus>
              <c:numRef>
                <c:f>All!$O$3:$O$5</c:f>
                <c:numCache>
                  <c:formatCode>General</c:formatCode>
                  <c:ptCount val="3"/>
                  <c:pt idx="0">
                    <c:v>0.12999999999993506</c:v>
                  </c:pt>
                  <c:pt idx="1">
                    <c:v>0.89356962049225608</c:v>
                  </c:pt>
                  <c:pt idx="2">
                    <c:v>0.30401480227119132</c:v>
                  </c:pt>
                </c:numCache>
              </c:numRef>
            </c:plus>
            <c:minus>
              <c:numRef>
                <c:f>All!$O$3:$O$5</c:f>
                <c:numCache>
                  <c:formatCode>General</c:formatCode>
                  <c:ptCount val="3"/>
                  <c:pt idx="0">
                    <c:v>0.12999999999993506</c:v>
                  </c:pt>
                  <c:pt idx="1">
                    <c:v>0.89356962049225608</c:v>
                  </c:pt>
                  <c:pt idx="2">
                    <c:v>0.30401480227119132</c:v>
                  </c:pt>
                </c:numCache>
              </c:numRef>
            </c:minus>
          </c:errBars>
          <c:cat>
            <c:strRef>
              <c:f>All!$K$3:$K$5</c:f>
              <c:strCache>
                <c:ptCount val="3"/>
                <c:pt idx="0">
                  <c:v>Pep</c:v>
                </c:pt>
                <c:pt idx="1">
                  <c:v>Man</c:v>
                </c:pt>
                <c:pt idx="2">
                  <c:v>GalNAc</c:v>
                </c:pt>
              </c:strCache>
            </c:strRef>
          </c:cat>
          <c:val>
            <c:numRef>
              <c:f>All!$N$3:$N$5</c:f>
              <c:numCache>
                <c:formatCode>General</c:formatCode>
                <c:ptCount val="3"/>
                <c:pt idx="0">
                  <c:v>6.0050000000000008</c:v>
                </c:pt>
                <c:pt idx="1">
                  <c:v>6.21</c:v>
                </c:pt>
                <c:pt idx="2">
                  <c:v>6.3975000000000009</c:v>
                </c:pt>
              </c:numCache>
            </c:numRef>
          </c:val>
        </c:ser>
        <c:gapWidth val="500"/>
        <c:overlap val="-30"/>
        <c:axId val="72311168"/>
        <c:axId val="72312704"/>
      </c:barChart>
      <c:catAx>
        <c:axId val="72311168"/>
        <c:scaling>
          <c:orientation val="minMax"/>
        </c:scaling>
        <c:axPos val="b"/>
        <c:tickLblPos val="nextTo"/>
        <c:crossAx val="72312704"/>
        <c:crosses val="autoZero"/>
        <c:auto val="1"/>
        <c:lblAlgn val="ctr"/>
        <c:lblOffset val="100"/>
      </c:catAx>
      <c:valAx>
        <c:axId val="72312704"/>
        <c:scaling>
          <c:orientation val="minMax"/>
        </c:scaling>
        <c:axPos val="l"/>
        <c:majorGridlines/>
        <c:numFmt formatCode="General" sourceLinked="1"/>
        <c:tickLblPos val="nextTo"/>
        <c:crossAx val="7231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Ha-Hb average over 4</a:t>
            </a:r>
            <a:r>
              <a:rPr lang="en-US" baseline="0"/>
              <a:t> sites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All!$L$14</c:f>
              <c:strCache>
                <c:ptCount val="1"/>
                <c:pt idx="0">
                  <c:v>Exp</c:v>
                </c:pt>
              </c:strCache>
            </c:strRef>
          </c:tx>
          <c:errBars>
            <c:errBarType val="both"/>
            <c:errValType val="cust"/>
            <c:plus>
              <c:numRef>
                <c:f>All!$M$15:$M$17</c:f>
                <c:numCache>
                  <c:formatCode>General</c:formatCode>
                  <c:ptCount val="3"/>
                  <c:pt idx="0">
                    <c:v>0.26658332030841192</c:v>
                  </c:pt>
                  <c:pt idx="1">
                    <c:v>0.1607015867998596</c:v>
                  </c:pt>
                  <c:pt idx="2">
                    <c:v>0.40877866871939267</c:v>
                  </c:pt>
                </c:numCache>
              </c:numRef>
            </c:plus>
            <c:minus>
              <c:numRef>
                <c:f>All!$M$15:$M$17</c:f>
                <c:numCache>
                  <c:formatCode>General</c:formatCode>
                  <c:ptCount val="3"/>
                  <c:pt idx="0">
                    <c:v>0.26658332030841192</c:v>
                  </c:pt>
                  <c:pt idx="1">
                    <c:v>0.1607015867998596</c:v>
                  </c:pt>
                  <c:pt idx="2">
                    <c:v>0.40877866871939267</c:v>
                  </c:pt>
                </c:numCache>
              </c:numRef>
            </c:minus>
          </c:errBars>
          <c:cat>
            <c:strRef>
              <c:f>All!$K$15:$K$17</c:f>
              <c:strCache>
                <c:ptCount val="3"/>
                <c:pt idx="0">
                  <c:v>Pep</c:v>
                </c:pt>
                <c:pt idx="1">
                  <c:v>Man</c:v>
                </c:pt>
                <c:pt idx="2">
                  <c:v>GalNAc</c:v>
                </c:pt>
              </c:strCache>
            </c:strRef>
          </c:cat>
          <c:val>
            <c:numRef>
              <c:f>All!$L$15:$L$17</c:f>
              <c:numCache>
                <c:formatCode>General</c:formatCode>
                <c:ptCount val="3"/>
                <c:pt idx="0">
                  <c:v>4.7</c:v>
                </c:pt>
                <c:pt idx="1">
                  <c:v>4.0525000000000002</c:v>
                </c:pt>
                <c:pt idx="2">
                  <c:v>1.7650000000000001</c:v>
                </c:pt>
              </c:numCache>
            </c:numRef>
          </c:val>
        </c:ser>
        <c:ser>
          <c:idx val="1"/>
          <c:order val="1"/>
          <c:tx>
            <c:strRef>
              <c:f>All!$N$14</c:f>
              <c:strCache>
                <c:ptCount val="1"/>
                <c:pt idx="0">
                  <c:v>Sim</c:v>
                </c:pt>
              </c:strCache>
            </c:strRef>
          </c:tx>
          <c:errBars>
            <c:errBarType val="both"/>
            <c:errValType val="cust"/>
            <c:plus>
              <c:numRef>
                <c:f>All!$O$15:$O$17</c:f>
                <c:numCache>
                  <c:formatCode>General</c:formatCode>
                  <c:ptCount val="3"/>
                  <c:pt idx="0">
                    <c:v>1.6991640101336103</c:v>
                  </c:pt>
                  <c:pt idx="1">
                    <c:v>2.6161931631029591</c:v>
                  </c:pt>
                  <c:pt idx="2">
                    <c:v>0.26234519244689708</c:v>
                  </c:pt>
                </c:numCache>
              </c:numRef>
            </c:plus>
            <c:minus>
              <c:numRef>
                <c:f>All!$O$15:$O$17</c:f>
                <c:numCache>
                  <c:formatCode>General</c:formatCode>
                  <c:ptCount val="3"/>
                  <c:pt idx="0">
                    <c:v>1.6991640101336103</c:v>
                  </c:pt>
                  <c:pt idx="1">
                    <c:v>2.6161931631029591</c:v>
                  </c:pt>
                  <c:pt idx="2">
                    <c:v>0.26234519244689708</c:v>
                  </c:pt>
                </c:numCache>
              </c:numRef>
            </c:minus>
          </c:errBars>
          <c:cat>
            <c:strRef>
              <c:f>All!$K$15:$K$17</c:f>
              <c:strCache>
                <c:ptCount val="3"/>
                <c:pt idx="0">
                  <c:v>Pep</c:v>
                </c:pt>
                <c:pt idx="1">
                  <c:v>Man</c:v>
                </c:pt>
                <c:pt idx="2">
                  <c:v>GalNAc</c:v>
                </c:pt>
              </c:strCache>
            </c:strRef>
          </c:cat>
          <c:val>
            <c:numRef>
              <c:f>All!$N$15:$N$17</c:f>
              <c:numCache>
                <c:formatCode>General</c:formatCode>
                <c:ptCount val="3"/>
                <c:pt idx="0">
                  <c:v>3.9775</c:v>
                </c:pt>
                <c:pt idx="1">
                  <c:v>3.07</c:v>
                </c:pt>
                <c:pt idx="2">
                  <c:v>1.3275000000000001</c:v>
                </c:pt>
              </c:numCache>
            </c:numRef>
          </c:val>
        </c:ser>
        <c:gapWidth val="500"/>
        <c:overlap val="-30"/>
        <c:axId val="75125504"/>
        <c:axId val="206020608"/>
      </c:barChart>
      <c:catAx>
        <c:axId val="75125504"/>
        <c:scaling>
          <c:orientation val="minMax"/>
        </c:scaling>
        <c:axPos val="b"/>
        <c:tickLblPos val="nextTo"/>
        <c:crossAx val="206020608"/>
        <c:crosses val="autoZero"/>
        <c:auto val="1"/>
        <c:lblAlgn val="ctr"/>
        <c:lblOffset val="100"/>
      </c:catAx>
      <c:valAx>
        <c:axId val="206020608"/>
        <c:scaling>
          <c:orientation val="minMax"/>
        </c:scaling>
        <c:axPos val="l"/>
        <c:majorGridlines/>
        <c:numFmt formatCode="General" sourceLinked="1"/>
        <c:tickLblPos val="nextTo"/>
        <c:crossAx val="7512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133350</xdr:rowOff>
    </xdr:from>
    <xdr:to>
      <xdr:col>9</xdr:col>
      <xdr:colOff>200025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16</xdr:row>
      <xdr:rowOff>9525</xdr:rowOff>
    </xdr:from>
    <xdr:to>
      <xdr:col>9</xdr:col>
      <xdr:colOff>209550</xdr:colOff>
      <xdr:row>30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O22" sqref="O22"/>
    </sheetView>
  </sheetViews>
  <sheetFormatPr defaultRowHeight="15"/>
  <cols>
    <col min="7" max="7" width="2.42578125" customWidth="1"/>
    <col min="8" max="8" width="9.7109375" bestFit="1" customWidth="1"/>
  </cols>
  <sheetData>
    <row r="1" spans="1:15">
      <c r="B1" t="s">
        <v>15</v>
      </c>
      <c r="C1">
        <v>4</v>
      </c>
      <c r="D1">
        <v>5</v>
      </c>
      <c r="E1">
        <v>6</v>
      </c>
      <c r="F1">
        <v>7</v>
      </c>
    </row>
    <row r="2" spans="1:15">
      <c r="A2" s="1" t="s">
        <v>16</v>
      </c>
      <c r="H2" t="s">
        <v>17</v>
      </c>
      <c r="I2" t="s">
        <v>18</v>
      </c>
      <c r="K2" t="s">
        <v>23</v>
      </c>
      <c r="L2" t="s">
        <v>19</v>
      </c>
      <c r="M2" t="s">
        <v>22</v>
      </c>
      <c r="N2" t="s">
        <v>20</v>
      </c>
      <c r="O2" t="s">
        <v>22</v>
      </c>
    </row>
    <row r="3" spans="1:15">
      <c r="A3" t="s">
        <v>19</v>
      </c>
      <c r="B3" t="s">
        <v>9</v>
      </c>
      <c r="C3">
        <v>7.59</v>
      </c>
      <c r="D3">
        <v>7.78</v>
      </c>
      <c r="E3">
        <v>7.6</v>
      </c>
      <c r="F3">
        <v>7.5</v>
      </c>
      <c r="H3">
        <f>AVERAGE(C3:F3)</f>
        <v>7.6174999999999997</v>
      </c>
      <c r="I3">
        <f>STDEV(C3:F3)</f>
        <v>0.11729592206610459</v>
      </c>
      <c r="K3" t="s">
        <v>12</v>
      </c>
      <c r="L3">
        <f>H3</f>
        <v>7.6174999999999997</v>
      </c>
      <c r="M3">
        <f>I3</f>
        <v>0.11729592206610459</v>
      </c>
      <c r="N3">
        <f>H7</f>
        <v>6.0050000000000008</v>
      </c>
      <c r="O3">
        <f>I7</f>
        <v>0.12999999999993506</v>
      </c>
    </row>
    <row r="4" spans="1:15">
      <c r="B4" t="s">
        <v>10</v>
      </c>
      <c r="C4">
        <v>8.34</v>
      </c>
      <c r="D4">
        <v>8.42</v>
      </c>
      <c r="E4">
        <v>8.33</v>
      </c>
      <c r="F4">
        <v>8.06</v>
      </c>
      <c r="H4">
        <f t="shared" ref="H4:H5" si="0">AVERAGE(C4:F4)</f>
        <v>8.2874999999999996</v>
      </c>
      <c r="I4">
        <f t="shared" ref="I4:I5" si="1">STDEV(C4:F4)</f>
        <v>0.15692354826479851</v>
      </c>
      <c r="K4" t="s">
        <v>13</v>
      </c>
      <c r="L4">
        <f t="shared" ref="L4:L5" si="2">H4</f>
        <v>8.2874999999999996</v>
      </c>
      <c r="M4">
        <f t="shared" ref="M4:M5" si="3">I4</f>
        <v>0.15692354826479851</v>
      </c>
      <c r="N4">
        <f t="shared" ref="N4:O4" si="4">H8</f>
        <v>6.21</v>
      </c>
      <c r="O4">
        <f t="shared" si="4"/>
        <v>0.89356962049225608</v>
      </c>
    </row>
    <row r="5" spans="1:15">
      <c r="B5" t="s">
        <v>11</v>
      </c>
      <c r="C5">
        <v>8.69</v>
      </c>
      <c r="D5">
        <v>9.61</v>
      </c>
      <c r="E5">
        <v>9.52</v>
      </c>
      <c r="F5">
        <v>9.25</v>
      </c>
      <c r="H5">
        <f t="shared" si="0"/>
        <v>9.2674999999999983</v>
      </c>
      <c r="I5">
        <f t="shared" si="1"/>
        <v>0.41427647772960002</v>
      </c>
      <c r="K5" t="s">
        <v>21</v>
      </c>
      <c r="L5">
        <f t="shared" si="2"/>
        <v>9.2674999999999983</v>
      </c>
      <c r="M5">
        <f t="shared" si="3"/>
        <v>0.41427647772960002</v>
      </c>
      <c r="N5">
        <f t="shared" ref="N5:O5" si="5">H9</f>
        <v>6.3975000000000009</v>
      </c>
      <c r="O5">
        <f t="shared" si="5"/>
        <v>0.30401480227119132</v>
      </c>
    </row>
    <row r="7" spans="1:15">
      <c r="A7" t="s">
        <v>20</v>
      </c>
      <c r="B7" t="s">
        <v>12</v>
      </c>
      <c r="C7">
        <f>'protein All_J'!B1</f>
        <v>5.95</v>
      </c>
      <c r="D7">
        <f>'protein All_J'!B2</f>
        <v>6.19</v>
      </c>
      <c r="E7">
        <f>'protein All_J'!B3</f>
        <v>5.99</v>
      </c>
      <c r="F7">
        <f>'protein All_J'!B4</f>
        <v>5.89</v>
      </c>
      <c r="H7">
        <f>AVERAGE(C7:F7)</f>
        <v>6.0050000000000008</v>
      </c>
      <c r="I7">
        <f>STDEV(C7:F7)</f>
        <v>0.12999999999993506</v>
      </c>
    </row>
    <row r="8" spans="1:15">
      <c r="B8" t="s">
        <v>13</v>
      </c>
      <c r="C8">
        <f>'d4m All_J'!B1</f>
        <v>5.12</v>
      </c>
      <c r="D8">
        <f>'d4m All_J'!B2</f>
        <v>6.63</v>
      </c>
      <c r="E8">
        <f>'d4m All_J'!B3</f>
        <v>7.18</v>
      </c>
      <c r="F8">
        <f>'d4m All_J'!B4</f>
        <v>5.91</v>
      </c>
      <c r="H8">
        <f t="shared" ref="H8:H9" si="6">AVERAGE(C8:F8)</f>
        <v>6.21</v>
      </c>
      <c r="I8">
        <f t="shared" ref="I8:I9" si="7">STDEV(C8:F8)</f>
        <v>0.89356962049225608</v>
      </c>
    </row>
    <row r="9" spans="1:15">
      <c r="B9" t="s">
        <v>14</v>
      </c>
      <c r="C9">
        <f>'d4g All_J'!B1</f>
        <v>6.41</v>
      </c>
      <c r="D9">
        <f>'d4g All_J'!B2</f>
        <v>6.44</v>
      </c>
      <c r="E9">
        <f>'d4g All_J'!B3</f>
        <v>6</v>
      </c>
      <c r="F9">
        <f>'d4g All_J'!B4</f>
        <v>6.74</v>
      </c>
      <c r="H9">
        <f t="shared" si="6"/>
        <v>6.3975000000000009</v>
      </c>
      <c r="I9">
        <f t="shared" si="7"/>
        <v>0.30401480227119132</v>
      </c>
    </row>
    <row r="13" spans="1:15">
      <c r="B13" t="s">
        <v>15</v>
      </c>
      <c r="C13">
        <v>4</v>
      </c>
      <c r="D13">
        <v>5</v>
      </c>
      <c r="E13">
        <v>6</v>
      </c>
      <c r="F13">
        <v>7</v>
      </c>
    </row>
    <row r="14" spans="1:15">
      <c r="A14" s="1" t="s">
        <v>8</v>
      </c>
      <c r="K14" t="s">
        <v>23</v>
      </c>
      <c r="L14" t="s">
        <v>19</v>
      </c>
      <c r="M14" t="s">
        <v>22</v>
      </c>
      <c r="N14" t="s">
        <v>20</v>
      </c>
      <c r="O14" t="s">
        <v>22</v>
      </c>
    </row>
    <row r="15" spans="1:15">
      <c r="A15" t="s">
        <v>19</v>
      </c>
      <c r="B15" t="s">
        <v>9</v>
      </c>
      <c r="C15">
        <v>4.51</v>
      </c>
      <c r="D15">
        <v>4.6500000000000004</v>
      </c>
      <c r="E15">
        <v>4.55</v>
      </c>
      <c r="F15">
        <v>5.09</v>
      </c>
      <c r="H15">
        <f>AVERAGE(C15:F15)</f>
        <v>4.7</v>
      </c>
      <c r="I15">
        <f>STDEV(C15:F15)</f>
        <v>0.26658332030841192</v>
      </c>
      <c r="K15" t="s">
        <v>12</v>
      </c>
      <c r="L15">
        <f>H15</f>
        <v>4.7</v>
      </c>
      <c r="M15">
        <f>I15</f>
        <v>0.26658332030841192</v>
      </c>
      <c r="N15">
        <f>H19</f>
        <v>3.9775</v>
      </c>
      <c r="O15">
        <f>I19</f>
        <v>1.6991640101336103</v>
      </c>
    </row>
    <row r="16" spans="1:15">
      <c r="B16" t="s">
        <v>10</v>
      </c>
      <c r="C16">
        <v>4.0599999999999996</v>
      </c>
      <c r="D16">
        <v>4.0199999999999996</v>
      </c>
      <c r="E16">
        <v>3.87</v>
      </c>
      <c r="F16">
        <v>4.26</v>
      </c>
      <c r="H16">
        <f t="shared" ref="H16:H17" si="8">AVERAGE(C16:F16)</f>
        <v>4.0525000000000002</v>
      </c>
      <c r="I16">
        <f t="shared" ref="I16:I17" si="9">STDEV(C16:F16)</f>
        <v>0.1607015867998596</v>
      </c>
      <c r="K16" t="s">
        <v>13</v>
      </c>
      <c r="L16">
        <f t="shared" ref="L16:L17" si="10">H16</f>
        <v>4.0525000000000002</v>
      </c>
      <c r="M16">
        <f t="shared" ref="M16:M17" si="11">I16</f>
        <v>0.1607015867998596</v>
      </c>
      <c r="N16">
        <f t="shared" ref="N16:N17" si="12">H20</f>
        <v>3.07</v>
      </c>
      <c r="O16">
        <f t="shared" ref="O16:O17" si="13">I20</f>
        <v>2.6161931631029591</v>
      </c>
    </row>
    <row r="17" spans="1:15">
      <c r="B17" t="s">
        <v>11</v>
      </c>
      <c r="C17">
        <v>2.35</v>
      </c>
      <c r="D17">
        <v>1.72</v>
      </c>
      <c r="E17">
        <v>1.42</v>
      </c>
      <c r="F17">
        <v>1.57</v>
      </c>
      <c r="H17">
        <f t="shared" si="8"/>
        <v>1.7650000000000001</v>
      </c>
      <c r="I17">
        <f t="shared" si="9"/>
        <v>0.40877866871939267</v>
      </c>
      <c r="K17" t="s">
        <v>21</v>
      </c>
      <c r="L17">
        <f t="shared" si="10"/>
        <v>1.7650000000000001</v>
      </c>
      <c r="M17">
        <f t="shared" si="11"/>
        <v>0.40877866871939267</v>
      </c>
      <c r="N17">
        <f>H21</f>
        <v>1.3275000000000001</v>
      </c>
      <c r="O17">
        <f t="shared" si="13"/>
        <v>0.26234519244689708</v>
      </c>
    </row>
    <row r="19" spans="1:15">
      <c r="A19" t="s">
        <v>20</v>
      </c>
      <c r="B19" t="s">
        <v>12</v>
      </c>
      <c r="C19">
        <f>'protein All_J'!B6</f>
        <v>5.01</v>
      </c>
      <c r="D19">
        <f>'protein All_J'!B7</f>
        <v>3.83</v>
      </c>
      <c r="E19">
        <f>'protein All_J'!B8</f>
        <v>1.64</v>
      </c>
      <c r="F19">
        <f>'protein All_J'!B9</f>
        <v>5.43</v>
      </c>
      <c r="H19">
        <f>AVERAGE(C19:F19)</f>
        <v>3.9775</v>
      </c>
      <c r="I19">
        <f>STDEV(C19:F19)</f>
        <v>1.6991640101336103</v>
      </c>
    </row>
    <row r="20" spans="1:15">
      <c r="B20" t="s">
        <v>13</v>
      </c>
      <c r="C20">
        <f>'d4m All_J'!B6</f>
        <v>2.14</v>
      </c>
      <c r="D20">
        <f>'d4m All_J'!B7</f>
        <v>1.43</v>
      </c>
      <c r="E20">
        <f>'d4m All_J'!B8</f>
        <v>6.97</v>
      </c>
      <c r="F20">
        <f>'d4m All_J'!B9</f>
        <v>1.74</v>
      </c>
      <c r="H20">
        <f t="shared" ref="H20:H21" si="14">AVERAGE(C20:F20)</f>
        <v>3.07</v>
      </c>
      <c r="I20">
        <f t="shared" ref="I20:I21" si="15">STDEV(C20:F20)</f>
        <v>2.6161931631029591</v>
      </c>
    </row>
    <row r="21" spans="1:15">
      <c r="B21" t="s">
        <v>14</v>
      </c>
      <c r="C21">
        <f>'d4g All_J'!B6</f>
        <v>1.69</v>
      </c>
      <c r="D21">
        <f>'d4g All_J'!B7</f>
        <v>1.1200000000000001</v>
      </c>
      <c r="E21">
        <f>'d4g All_J'!B8</f>
        <v>1.1499999999999999</v>
      </c>
      <c r="F21">
        <f>'d4g All_J'!B9</f>
        <v>1.35</v>
      </c>
      <c r="H21">
        <f t="shared" si="14"/>
        <v>1.3275000000000001</v>
      </c>
      <c r="I21">
        <f t="shared" si="15"/>
        <v>0.26234519244689708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B14" sqref="B14"/>
    </sheetView>
  </sheetViews>
  <sheetFormatPr defaultRowHeight="15"/>
  <sheetData>
    <row r="1" spans="1:3">
      <c r="A1" t="s">
        <v>0</v>
      </c>
      <c r="B1">
        <v>6.41</v>
      </c>
      <c r="C1">
        <v>1.98</v>
      </c>
    </row>
    <row r="2" spans="1:3">
      <c r="A2" t="s">
        <v>1</v>
      </c>
      <c r="B2">
        <v>6.44</v>
      </c>
      <c r="C2">
        <v>1.89</v>
      </c>
    </row>
    <row r="3" spans="1:3">
      <c r="A3" t="s">
        <v>2</v>
      </c>
      <c r="B3">
        <v>6</v>
      </c>
      <c r="C3">
        <v>2.1</v>
      </c>
    </row>
    <row r="4" spans="1:3">
      <c r="A4" t="s">
        <v>3</v>
      </c>
      <c r="B4">
        <v>6.74</v>
      </c>
      <c r="C4">
        <v>2.1</v>
      </c>
    </row>
    <row r="6" spans="1:3">
      <c r="A6" t="s">
        <v>4</v>
      </c>
      <c r="B6">
        <v>1.69</v>
      </c>
      <c r="C6">
        <v>1.1100000000000001</v>
      </c>
    </row>
    <row r="7" spans="1:3">
      <c r="A7" t="s">
        <v>5</v>
      </c>
      <c r="B7">
        <v>1.1200000000000001</v>
      </c>
      <c r="C7">
        <v>0.91</v>
      </c>
    </row>
    <row r="8" spans="1:3">
      <c r="A8" t="s">
        <v>6</v>
      </c>
      <c r="B8">
        <v>1.1499999999999999</v>
      </c>
      <c r="C8">
        <v>0.92</v>
      </c>
    </row>
    <row r="9" spans="1:3">
      <c r="A9" t="s">
        <v>7</v>
      </c>
      <c r="B9">
        <v>1.35</v>
      </c>
      <c r="C9">
        <v>0.95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A6" sqref="A6:C9"/>
    </sheetView>
  </sheetViews>
  <sheetFormatPr defaultRowHeight="15"/>
  <sheetData>
    <row r="1" spans="1:3">
      <c r="A1" t="s">
        <v>0</v>
      </c>
      <c r="B1">
        <v>5.12</v>
      </c>
      <c r="C1">
        <v>2.14</v>
      </c>
    </row>
    <row r="2" spans="1:3">
      <c r="A2" t="s">
        <v>1</v>
      </c>
      <c r="B2">
        <v>6.63</v>
      </c>
      <c r="C2">
        <v>1.98</v>
      </c>
    </row>
    <row r="3" spans="1:3">
      <c r="A3" t="s">
        <v>2</v>
      </c>
      <c r="B3">
        <v>7.18</v>
      </c>
      <c r="C3">
        <v>1.28</v>
      </c>
    </row>
    <row r="4" spans="1:3">
      <c r="A4" t="s">
        <v>3</v>
      </c>
      <c r="B4">
        <v>5.91</v>
      </c>
      <c r="C4">
        <v>2.41</v>
      </c>
    </row>
    <row r="6" spans="1:3">
      <c r="A6" t="s">
        <v>4</v>
      </c>
      <c r="B6">
        <v>2.14</v>
      </c>
      <c r="C6">
        <v>1.29</v>
      </c>
    </row>
    <row r="7" spans="1:3">
      <c r="A7" t="s">
        <v>5</v>
      </c>
      <c r="B7">
        <v>1.43</v>
      </c>
      <c r="C7">
        <v>1.04</v>
      </c>
    </row>
    <row r="8" spans="1:3">
      <c r="A8" t="s">
        <v>6</v>
      </c>
      <c r="B8">
        <v>6.97</v>
      </c>
      <c r="C8">
        <v>3.54</v>
      </c>
    </row>
    <row r="9" spans="1:3">
      <c r="A9" t="s">
        <v>7</v>
      </c>
      <c r="B9">
        <v>1.74</v>
      </c>
      <c r="C9">
        <v>1.0900000000000001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A6" sqref="A6:C9"/>
    </sheetView>
  </sheetViews>
  <sheetFormatPr defaultRowHeight="15"/>
  <cols>
    <col min="1" max="1" width="10" bestFit="1" customWidth="1"/>
    <col min="2" max="3" width="5" bestFit="1" customWidth="1"/>
  </cols>
  <sheetData>
    <row r="1" spans="1:3">
      <c r="A1" t="s">
        <v>0</v>
      </c>
      <c r="B1">
        <v>5.95</v>
      </c>
      <c r="C1">
        <v>2.41</v>
      </c>
    </row>
    <row r="2" spans="1:3">
      <c r="A2" t="s">
        <v>1</v>
      </c>
      <c r="B2">
        <v>6.19</v>
      </c>
      <c r="C2">
        <v>2.42</v>
      </c>
    </row>
    <row r="3" spans="1:3">
      <c r="A3" t="s">
        <v>2</v>
      </c>
      <c r="B3">
        <v>5.99</v>
      </c>
      <c r="C3">
        <v>2.3199999999999998</v>
      </c>
    </row>
    <row r="4" spans="1:3">
      <c r="A4" t="s">
        <v>3</v>
      </c>
      <c r="B4">
        <v>5.89</v>
      </c>
      <c r="C4">
        <v>2.48</v>
      </c>
    </row>
    <row r="6" spans="1:3">
      <c r="A6" t="s">
        <v>4</v>
      </c>
      <c r="B6">
        <v>5.01</v>
      </c>
      <c r="C6">
        <v>2.79</v>
      </c>
    </row>
    <row r="7" spans="1:3">
      <c r="A7" t="s">
        <v>5</v>
      </c>
      <c r="B7">
        <v>3.83</v>
      </c>
      <c r="C7">
        <v>3.39</v>
      </c>
    </row>
    <row r="8" spans="1:3">
      <c r="A8" t="s">
        <v>6</v>
      </c>
      <c r="B8">
        <v>1.64</v>
      </c>
      <c r="C8">
        <v>2.13</v>
      </c>
    </row>
    <row r="9" spans="1:3">
      <c r="A9" t="s">
        <v>7</v>
      </c>
      <c r="B9">
        <v>5.43</v>
      </c>
      <c r="C9">
        <v>2.93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d4g All_J</vt:lpstr>
      <vt:lpstr>d4m All_J</vt:lpstr>
      <vt:lpstr>protein All_J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Lachele</dc:creator>
  <cp:lastModifiedBy>B. Lachele Foley</cp:lastModifiedBy>
  <dcterms:created xsi:type="dcterms:W3CDTF">2012-04-13T18:15:56Z</dcterms:created>
  <dcterms:modified xsi:type="dcterms:W3CDTF">2012-04-13T19:02:22Z</dcterms:modified>
</cp:coreProperties>
</file>